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\Documents\1-Adrian\Website Attachments\"/>
    </mc:Choice>
  </mc:AlternateContent>
  <bookViews>
    <workbookView xWindow="120" yWindow="45" windowWidth="9375" windowHeight="4725"/>
  </bookViews>
  <sheets>
    <sheet name="Calculator" sheetId="2" r:id="rId1"/>
  </sheets>
  <calcPr calcId="152511"/>
</workbook>
</file>

<file path=xl/calcChain.xml><?xml version="1.0" encoding="utf-8"?>
<calcChain xmlns="http://schemas.openxmlformats.org/spreadsheetml/2006/main">
  <c r="D46" i="2" l="1"/>
  <c r="M26" i="2"/>
  <c r="M30" i="2" s="1"/>
  <c r="D26" i="2"/>
  <c r="D30" i="2" s="1"/>
  <c r="D8" i="2"/>
  <c r="D12" i="2" s="1"/>
  <c r="J11" i="2"/>
  <c r="J6" i="2"/>
</calcChain>
</file>

<file path=xl/comments1.xml><?xml version="1.0" encoding="utf-8"?>
<comments xmlns="http://schemas.openxmlformats.org/spreadsheetml/2006/main">
  <authors>
    <author>Maris</author>
  </authors>
  <commentList>
    <comment ref="C12" authorId="0" shapeId="0">
      <text>
        <r>
          <rPr>
            <b/>
            <sz val="10"/>
            <color indexed="81"/>
            <rFont val="Tahoma"/>
            <family val="2"/>
          </rPr>
          <t>Maris:</t>
        </r>
        <r>
          <rPr>
            <sz val="10"/>
            <color indexed="81"/>
            <rFont val="Tahoma"/>
            <family val="2"/>
          </rPr>
          <t xml:space="preserve">
relates to minimum velocity required to provide adequate suction for C/L stunt &amp; combat flying</t>
        </r>
      </text>
    </comment>
    <comment ref="C30" authorId="0" shapeId="0">
      <text>
        <r>
          <rPr>
            <b/>
            <sz val="10"/>
            <color indexed="81"/>
            <rFont val="Tahoma"/>
            <family val="2"/>
          </rPr>
          <t>Maris:</t>
        </r>
        <r>
          <rPr>
            <sz val="10"/>
            <color indexed="81"/>
            <rFont val="Tahoma"/>
            <family val="2"/>
          </rPr>
          <t xml:space="preserve">
relates to minimum velocity required to provide adequate suction for C/L stunt &amp; combat flying</t>
        </r>
      </text>
    </comment>
    <comment ref="L30" authorId="0" shapeId="0">
      <text>
        <r>
          <rPr>
            <b/>
            <sz val="10"/>
            <color indexed="81"/>
            <rFont val="Tahoma"/>
            <family val="2"/>
          </rPr>
          <t>Maris:</t>
        </r>
        <r>
          <rPr>
            <sz val="10"/>
            <color indexed="81"/>
            <rFont val="Tahoma"/>
            <family val="2"/>
          </rPr>
          <t xml:space="preserve">
relates to minimum velocity required to provide adequate suction for C/L stunt &amp; combat flying</t>
        </r>
      </text>
    </comment>
  </commentList>
</comments>
</file>

<file path=xl/sharedStrings.xml><?xml version="1.0" encoding="utf-8"?>
<sst xmlns="http://schemas.openxmlformats.org/spreadsheetml/2006/main" count="40" uniqueCount="26">
  <si>
    <t>Choke diameter mm</t>
  </si>
  <si>
    <t>Spraybar diameter mm</t>
  </si>
  <si>
    <t>Minimum RPM</t>
  </si>
  <si>
    <t>Effective Choke area sq. mm</t>
  </si>
  <si>
    <t>Swept volume cc</t>
  </si>
  <si>
    <t>Calculate minimum RPM with existing carburettor</t>
  </si>
  <si>
    <t>Conversions</t>
  </si>
  <si>
    <t>Inch</t>
  </si>
  <si>
    <t>Millimetre</t>
  </si>
  <si>
    <t>Cubic inch</t>
  </si>
  <si>
    <t>Cubic centimetre</t>
  </si>
  <si>
    <t>to</t>
  </si>
  <si>
    <t>loss of formulae. Unprotect (no password needed) if changes</t>
  </si>
  <si>
    <t>are required.</t>
  </si>
  <si>
    <t xml:space="preserve">This worksheet is protected, to avoid inadvertant </t>
  </si>
  <si>
    <t>Typical C/L sport &amp; combat (suction) use</t>
  </si>
  <si>
    <t xml:space="preserve">Typical C/L F2B Aerobatics use (conservative) </t>
  </si>
  <si>
    <t xml:space="preserve">FF power &amp; CL Racing - borderline suction for max power </t>
  </si>
  <si>
    <t>Calculate minimum choke area for desired RPM and Use</t>
  </si>
  <si>
    <t>Minimum operating RPM</t>
  </si>
  <si>
    <t>Use type constant C</t>
  </si>
  <si>
    <t>Borderline suction</t>
  </si>
  <si>
    <t>Intermediate suction</t>
  </si>
  <si>
    <t>Strong suction</t>
  </si>
  <si>
    <t>Minimum Choke sq. mm</t>
  </si>
  <si>
    <t>Use Type Constants             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</si>
</sst>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1" fillId="3" borderId="0" xfId="0" applyFont="1" applyFill="1"/>
    <xf numFmtId="0" fontId="4" fillId="3" borderId="0" xfId="0" applyFont="1" applyFill="1"/>
    <xf numFmtId="0" fontId="0" fillId="4" borderId="1" xfId="0" applyFill="1" applyBorder="1"/>
    <xf numFmtId="164" fontId="0" fillId="4" borderId="1" xfId="0" applyNumberFormat="1" applyFill="1" applyBorder="1" applyAlignment="1">
      <alignment horizontal="center" vertical="center"/>
    </xf>
    <xf numFmtId="3" fontId="0" fillId="4" borderId="1" xfId="0" applyNumberFormat="1" applyFill="1" applyBorder="1"/>
    <xf numFmtId="0" fontId="4" fillId="2" borderId="0" xfId="0" applyFont="1" applyFill="1"/>
    <xf numFmtId="0" fontId="0" fillId="0" borderId="1" xfId="0" applyFill="1" applyBorder="1" applyProtection="1">
      <protection locked="0"/>
    </xf>
    <xf numFmtId="0" fontId="5" fillId="3" borderId="0" xfId="0" applyFont="1" applyFill="1"/>
    <xf numFmtId="0" fontId="0" fillId="5" borderId="0" xfId="0" applyFill="1"/>
    <xf numFmtId="0" fontId="1" fillId="5" borderId="0" xfId="0" applyFont="1" applyFill="1"/>
    <xf numFmtId="0" fontId="5" fillId="5" borderId="0" xfId="0" applyFont="1" applyFill="1"/>
    <xf numFmtId="0" fontId="5" fillId="3" borderId="0" xfId="0" applyFont="1" applyFill="1" applyAlignment="1">
      <alignment wrapText="1"/>
    </xf>
    <xf numFmtId="0" fontId="0" fillId="0" borderId="0" xfId="0" applyAlignment="1"/>
    <xf numFmtId="0" fontId="5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47"/>
  <sheetViews>
    <sheetView tabSelected="1" topLeftCell="A13" workbookViewId="0">
      <selection activeCell="H30" sqref="H30"/>
    </sheetView>
  </sheetViews>
  <sheetFormatPr defaultRowHeight="12.75" x14ac:dyDescent="0.2"/>
  <cols>
    <col min="3" max="3" width="28.85546875" customWidth="1"/>
    <col min="9" max="9" width="16" customWidth="1"/>
    <col min="12" max="12" width="20.42578125" customWidth="1"/>
    <col min="13" max="13" width="8.7109375" customWidth="1"/>
  </cols>
  <sheetData>
    <row r="1" spans="2:14" ht="36" customHeight="1" x14ac:dyDescent="0.25">
      <c r="B1" s="4"/>
      <c r="C1" s="12" t="s">
        <v>15</v>
      </c>
      <c r="D1" s="4"/>
      <c r="E1" s="4"/>
      <c r="H1" s="2"/>
      <c r="I1" s="2"/>
      <c r="J1" s="2"/>
      <c r="K1" s="2"/>
    </row>
    <row r="2" spans="2:14" x14ac:dyDescent="0.2">
      <c r="B2" s="4"/>
      <c r="C2" s="6" t="s">
        <v>5</v>
      </c>
      <c r="D2" s="4"/>
      <c r="E2" s="4"/>
      <c r="H2" s="2"/>
      <c r="I2" s="10" t="s">
        <v>6</v>
      </c>
      <c r="J2" s="2"/>
      <c r="K2" s="2"/>
      <c r="N2" s="1" t="s">
        <v>14</v>
      </c>
    </row>
    <row r="3" spans="2:14" ht="13.5" thickBot="1" x14ac:dyDescent="0.25">
      <c r="B3" s="4"/>
      <c r="C3" s="4"/>
      <c r="D3" s="4"/>
      <c r="E3" s="4"/>
      <c r="H3" s="2"/>
      <c r="I3" s="2"/>
      <c r="J3" s="2"/>
      <c r="K3" s="2"/>
      <c r="N3" s="1" t="s">
        <v>12</v>
      </c>
    </row>
    <row r="4" spans="2:14" ht="13.5" thickBot="1" x14ac:dyDescent="0.25">
      <c r="B4" s="4"/>
      <c r="C4" s="4" t="s">
        <v>0</v>
      </c>
      <c r="D4" s="11"/>
      <c r="E4" s="4"/>
      <c r="H4" s="2"/>
      <c r="I4" s="3" t="s">
        <v>7</v>
      </c>
      <c r="J4" s="11"/>
      <c r="K4" s="2"/>
      <c r="N4" s="1" t="s">
        <v>13</v>
      </c>
    </row>
    <row r="5" spans="2:14" ht="13.5" thickBot="1" x14ac:dyDescent="0.25">
      <c r="B5" s="4"/>
      <c r="C5" s="4"/>
      <c r="D5" s="4"/>
      <c r="E5" s="4"/>
      <c r="H5" s="2"/>
      <c r="I5" s="3" t="s">
        <v>11</v>
      </c>
      <c r="J5" s="2"/>
      <c r="K5" s="2"/>
    </row>
    <row r="6" spans="2:14" ht="13.5" thickBot="1" x14ac:dyDescent="0.25">
      <c r="B6" s="4"/>
      <c r="C6" s="4" t="s">
        <v>1</v>
      </c>
      <c r="D6" s="11">
        <v>0</v>
      </c>
      <c r="E6" s="4"/>
      <c r="H6" s="2"/>
      <c r="I6" s="3" t="s">
        <v>8</v>
      </c>
      <c r="J6" s="7">
        <f>J4*25.36</f>
        <v>0</v>
      </c>
      <c r="K6" s="2"/>
    </row>
    <row r="7" spans="2:14" ht="13.5" thickBot="1" x14ac:dyDescent="0.25">
      <c r="B7" s="4"/>
      <c r="C7" s="4"/>
      <c r="D7" s="4"/>
      <c r="E7" s="4"/>
      <c r="H7" s="2"/>
      <c r="I7" s="2"/>
      <c r="J7" s="2"/>
      <c r="K7" s="2"/>
    </row>
    <row r="8" spans="2:14" ht="13.5" thickBot="1" x14ac:dyDescent="0.25">
      <c r="B8" s="4"/>
      <c r="C8" s="4" t="s">
        <v>3</v>
      </c>
      <c r="D8" s="8" t="e">
        <f>D4^2/4*((PI()-2*ASIN(D6/D4))-SIN(PI()-2*ASIN(D6/D4)))</f>
        <v>#DIV/0!</v>
      </c>
      <c r="E8" s="4"/>
      <c r="H8" s="2"/>
      <c r="I8" s="2"/>
      <c r="J8" s="2"/>
      <c r="K8" s="2"/>
    </row>
    <row r="9" spans="2:14" ht="13.5" thickBot="1" x14ac:dyDescent="0.25">
      <c r="B9" s="4"/>
      <c r="C9" s="4"/>
      <c r="D9" s="4"/>
      <c r="E9" s="4"/>
      <c r="H9" s="2"/>
      <c r="I9" s="3" t="s">
        <v>9</v>
      </c>
      <c r="J9" s="11"/>
      <c r="K9" s="2"/>
    </row>
    <row r="10" spans="2:14" ht="13.5" thickBot="1" x14ac:dyDescent="0.25">
      <c r="B10" s="4"/>
      <c r="C10" s="5" t="s">
        <v>4</v>
      </c>
      <c r="D10" s="11"/>
      <c r="E10" s="4"/>
      <c r="H10" s="2"/>
      <c r="I10" s="3" t="s">
        <v>11</v>
      </c>
      <c r="J10" s="2"/>
      <c r="K10" s="2"/>
    </row>
    <row r="11" spans="2:14" ht="13.5" thickBot="1" x14ac:dyDescent="0.25">
      <c r="B11" s="4"/>
      <c r="C11" s="4"/>
      <c r="D11" s="4"/>
      <c r="E11" s="4"/>
      <c r="H11" s="2"/>
      <c r="I11" s="3" t="s">
        <v>10</v>
      </c>
      <c r="J11" s="7">
        <f>J9*16.38706</f>
        <v>0</v>
      </c>
      <c r="K11" s="2"/>
    </row>
    <row r="12" spans="2:14" ht="13.5" thickBot="1" x14ac:dyDescent="0.25">
      <c r="B12" s="4"/>
      <c r="C12" s="5" t="s">
        <v>2</v>
      </c>
      <c r="D12" s="9" t="e">
        <f>3600*D8/D10</f>
        <v>#DIV/0!</v>
      </c>
      <c r="E12" s="4"/>
      <c r="H12" s="2"/>
      <c r="I12" s="2"/>
      <c r="J12" s="2"/>
      <c r="K12" s="2"/>
    </row>
    <row r="13" spans="2:14" x14ac:dyDescent="0.2">
      <c r="B13" s="4"/>
      <c r="C13" s="4"/>
      <c r="D13" s="4"/>
      <c r="E13" s="4"/>
    </row>
    <row r="14" spans="2:14" x14ac:dyDescent="0.2">
      <c r="B14" s="4"/>
      <c r="C14" s="4"/>
      <c r="D14" s="4"/>
      <c r="E14" s="4"/>
    </row>
    <row r="19" spans="2:14" ht="36" customHeight="1" x14ac:dyDescent="0.25">
      <c r="B19" s="12" t="s">
        <v>16</v>
      </c>
      <c r="C19" s="12"/>
      <c r="D19" s="4"/>
      <c r="E19" s="4"/>
      <c r="K19" s="16" t="s">
        <v>17</v>
      </c>
      <c r="L19" s="17"/>
      <c r="M19" s="17"/>
      <c r="N19" s="17"/>
    </row>
    <row r="20" spans="2:14" x14ac:dyDescent="0.2">
      <c r="B20" s="4"/>
      <c r="C20" s="6" t="s">
        <v>5</v>
      </c>
      <c r="D20" s="4"/>
      <c r="E20" s="4"/>
      <c r="K20" s="6" t="s">
        <v>5</v>
      </c>
      <c r="L20" s="6"/>
      <c r="M20" s="4"/>
      <c r="N20" s="4"/>
    </row>
    <row r="21" spans="2:14" ht="13.5" thickBot="1" x14ac:dyDescent="0.25">
      <c r="B21" s="4"/>
      <c r="C21" s="4"/>
      <c r="D21" s="4"/>
      <c r="E21" s="4"/>
      <c r="K21" s="4"/>
      <c r="L21" s="4"/>
      <c r="M21" s="4"/>
      <c r="N21" s="4"/>
    </row>
    <row r="22" spans="2:14" ht="13.5" thickBot="1" x14ac:dyDescent="0.25">
      <c r="B22" s="4"/>
      <c r="C22" s="4" t="s">
        <v>0</v>
      </c>
      <c r="D22" s="11"/>
      <c r="E22" s="4"/>
      <c r="K22" s="4"/>
      <c r="L22" s="4" t="s">
        <v>0</v>
      </c>
      <c r="M22" s="11"/>
      <c r="N22" s="4"/>
    </row>
    <row r="23" spans="2:14" ht="13.5" thickBot="1" x14ac:dyDescent="0.25">
      <c r="B23" s="4"/>
      <c r="C23" s="4"/>
      <c r="D23" s="4"/>
      <c r="E23" s="4"/>
      <c r="K23" s="4"/>
      <c r="L23" s="4"/>
      <c r="M23" s="4"/>
      <c r="N23" s="4"/>
    </row>
    <row r="24" spans="2:14" ht="13.5" thickBot="1" x14ac:dyDescent="0.25">
      <c r="B24" s="4"/>
      <c r="C24" s="4" t="s">
        <v>1</v>
      </c>
      <c r="D24" s="11">
        <v>0</v>
      </c>
      <c r="E24" s="4"/>
      <c r="K24" s="4"/>
      <c r="L24" s="4" t="s">
        <v>1</v>
      </c>
      <c r="M24" s="11"/>
      <c r="N24" s="4"/>
    </row>
    <row r="25" spans="2:14" ht="13.5" thickBot="1" x14ac:dyDescent="0.25">
      <c r="B25" s="4"/>
      <c r="C25" s="4"/>
      <c r="D25" s="4"/>
      <c r="E25" s="4"/>
      <c r="K25" s="4"/>
      <c r="L25" s="4"/>
      <c r="M25" s="4"/>
      <c r="N25" s="4"/>
    </row>
    <row r="26" spans="2:14" ht="13.5" thickBot="1" x14ac:dyDescent="0.25">
      <c r="B26" s="4"/>
      <c r="C26" s="4" t="s">
        <v>3</v>
      </c>
      <c r="D26" s="8" t="e">
        <f>D22^2/4*((PI()-2*ASIN(D24/D22))-SIN(PI()-2*ASIN(D24/D22)))</f>
        <v>#DIV/0!</v>
      </c>
      <c r="E26" s="4"/>
      <c r="K26" s="4"/>
      <c r="L26" s="4" t="s">
        <v>3</v>
      </c>
      <c r="M26" s="8" t="e">
        <f>M22^2/4*((PI()-2*ASIN(M24/M22))-SIN(PI()-2*ASIN(M24/M22)))</f>
        <v>#DIV/0!</v>
      </c>
      <c r="N26" s="4"/>
    </row>
    <row r="27" spans="2:14" ht="13.5" thickBot="1" x14ac:dyDescent="0.25">
      <c r="B27" s="4"/>
      <c r="C27" s="4"/>
      <c r="D27" s="4"/>
      <c r="E27" s="4"/>
      <c r="K27" s="4"/>
      <c r="L27" s="4"/>
      <c r="M27" s="4"/>
      <c r="N27" s="4"/>
    </row>
    <row r="28" spans="2:14" ht="13.5" thickBot="1" x14ac:dyDescent="0.25">
      <c r="B28" s="4"/>
      <c r="C28" s="5" t="s">
        <v>4</v>
      </c>
      <c r="D28" s="11"/>
      <c r="E28" s="4"/>
      <c r="K28" s="4"/>
      <c r="L28" s="5" t="s">
        <v>4</v>
      </c>
      <c r="M28" s="11"/>
      <c r="N28" s="4"/>
    </row>
    <row r="29" spans="2:14" ht="13.5" thickBot="1" x14ac:dyDescent="0.25">
      <c r="B29" s="4"/>
      <c r="C29" s="4"/>
      <c r="D29" s="4"/>
      <c r="E29" s="4"/>
      <c r="K29" s="4"/>
      <c r="L29" s="4"/>
      <c r="M29" s="4"/>
      <c r="N29" s="4"/>
    </row>
    <row r="30" spans="2:14" ht="13.5" thickBot="1" x14ac:dyDescent="0.25">
      <c r="B30" s="4"/>
      <c r="C30" s="5" t="s">
        <v>2</v>
      </c>
      <c r="D30" s="9" t="e">
        <f>5400*D26/D28</f>
        <v>#DIV/0!</v>
      </c>
      <c r="E30" s="4"/>
      <c r="K30" s="4"/>
      <c r="L30" s="5" t="s">
        <v>2</v>
      </c>
      <c r="M30" s="9" t="e">
        <f>2050*M26/M28</f>
        <v>#DIV/0!</v>
      </c>
      <c r="N30" s="4"/>
    </row>
    <row r="31" spans="2:14" x14ac:dyDescent="0.2">
      <c r="B31" s="4"/>
      <c r="C31" s="4"/>
      <c r="D31" s="4"/>
      <c r="E31" s="4"/>
      <c r="K31" s="4"/>
      <c r="L31" s="4"/>
      <c r="M31" s="4"/>
      <c r="N31" s="4"/>
    </row>
    <row r="32" spans="2:14" x14ac:dyDescent="0.2">
      <c r="B32" s="4"/>
      <c r="C32" s="4"/>
      <c r="D32" s="4"/>
      <c r="E32" s="4"/>
      <c r="K32" s="4"/>
      <c r="L32" s="4"/>
      <c r="M32" s="4"/>
      <c r="N32" s="4"/>
    </row>
    <row r="38" spans="2:9" ht="33" customHeight="1" x14ac:dyDescent="0.25">
      <c r="B38" s="18" t="s">
        <v>18</v>
      </c>
      <c r="C38" s="17"/>
      <c r="D38" s="17"/>
      <c r="E38" s="17"/>
      <c r="G38" s="15" t="s">
        <v>25</v>
      </c>
      <c r="H38" s="13"/>
      <c r="I38" s="13"/>
    </row>
    <row r="39" spans="2:9" ht="13.5" thickBot="1" x14ac:dyDescent="0.25">
      <c r="B39" s="13"/>
      <c r="C39" s="13"/>
      <c r="D39" s="13"/>
      <c r="E39" s="13"/>
      <c r="G39" s="13"/>
      <c r="H39" s="13"/>
      <c r="I39" s="13"/>
    </row>
    <row r="40" spans="2:9" ht="13.5" thickBot="1" x14ac:dyDescent="0.25">
      <c r="B40" s="13"/>
      <c r="C40" s="14" t="s">
        <v>19</v>
      </c>
      <c r="D40" s="11"/>
      <c r="E40" s="13"/>
      <c r="G40" s="14" t="s">
        <v>21</v>
      </c>
      <c r="H40" s="13"/>
      <c r="I40" s="13">
        <v>1800</v>
      </c>
    </row>
    <row r="41" spans="2:9" ht="13.5" thickBot="1" x14ac:dyDescent="0.25">
      <c r="B41" s="13"/>
      <c r="C41" s="13"/>
      <c r="D41" s="13"/>
      <c r="E41" s="13"/>
      <c r="G41" s="13"/>
      <c r="H41" s="13"/>
      <c r="I41" s="13"/>
    </row>
    <row r="42" spans="2:9" ht="13.5" thickBot="1" x14ac:dyDescent="0.25">
      <c r="B42" s="13"/>
      <c r="C42" s="14" t="s">
        <v>4</v>
      </c>
      <c r="D42" s="11"/>
      <c r="E42" s="13"/>
      <c r="G42" s="14" t="s">
        <v>22</v>
      </c>
      <c r="H42" s="13"/>
      <c r="I42" s="13">
        <v>3600</v>
      </c>
    </row>
    <row r="43" spans="2:9" ht="13.5" thickBot="1" x14ac:dyDescent="0.25">
      <c r="B43" s="13"/>
      <c r="C43" s="13"/>
      <c r="D43" s="13"/>
      <c r="E43" s="13"/>
      <c r="G43" s="13"/>
      <c r="H43" s="13"/>
      <c r="I43" s="13"/>
    </row>
    <row r="44" spans="2:9" ht="13.5" thickBot="1" x14ac:dyDescent="0.25">
      <c r="B44" s="13"/>
      <c r="C44" s="14" t="s">
        <v>20</v>
      </c>
      <c r="D44" s="11"/>
      <c r="E44" s="13"/>
      <c r="G44" s="14" t="s">
        <v>23</v>
      </c>
      <c r="H44" s="13"/>
      <c r="I44" s="13">
        <v>5400</v>
      </c>
    </row>
    <row r="45" spans="2:9" ht="13.5" thickBot="1" x14ac:dyDescent="0.25">
      <c r="B45" s="13"/>
      <c r="C45" s="13"/>
      <c r="D45" s="13"/>
      <c r="E45" s="13"/>
    </row>
    <row r="46" spans="2:9" ht="13.5" thickBot="1" x14ac:dyDescent="0.25">
      <c r="B46" s="13"/>
      <c r="C46" s="14" t="s">
        <v>24</v>
      </c>
      <c r="D46" s="7" t="e">
        <f>D40*D42/D44</f>
        <v>#DIV/0!</v>
      </c>
      <c r="E46" s="13"/>
    </row>
    <row r="47" spans="2:9" x14ac:dyDescent="0.2">
      <c r="B47" s="13"/>
      <c r="C47" s="13"/>
      <c r="D47" s="13"/>
      <c r="E47" s="13"/>
    </row>
  </sheetData>
  <sheetProtection sheet="1" objects="1" scenarios="1"/>
  <mergeCells count="2">
    <mergeCell ref="K19:N19"/>
    <mergeCell ref="B38:E3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Aboud</dc:creator>
  <cp:lastModifiedBy>Adrian Duncan</cp:lastModifiedBy>
  <cp:lastPrinted>2010-09-26T21:10:51Z</cp:lastPrinted>
  <dcterms:created xsi:type="dcterms:W3CDTF">1999-12-31T22:03:30Z</dcterms:created>
  <dcterms:modified xsi:type="dcterms:W3CDTF">2022-05-03T20:35:21Z</dcterms:modified>
</cp:coreProperties>
</file>